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7354DBDB-7346-4F5F-836D-E9877F716B71}" xr6:coauthVersionLast="45" xr6:coauthVersionMax="45" xr10:uidLastSave="{00000000-0000-0000-0000-000000000000}"/>
  <bookViews>
    <workbookView xWindow="-108" yWindow="-108" windowWidth="23256" windowHeight="12576" xr2:uid="{662A124B-4CAF-4826-9915-448214A3B635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7" i="1"/>
  <c r="G21" i="1"/>
  <c r="G28" i="1"/>
  <c r="G31" i="1"/>
  <c r="F7" i="1"/>
  <c r="F21" i="1"/>
  <c r="F28" i="1"/>
  <c r="F31" i="1"/>
  <c r="E7" i="1"/>
  <c r="E21" i="1"/>
  <c r="E28" i="1"/>
  <c r="E31" i="1"/>
  <c r="D7" i="1"/>
  <c r="D21" i="1"/>
  <c r="D28" i="1"/>
  <c r="D31" i="1"/>
  <c r="C7" i="1"/>
  <c r="C21" i="1"/>
  <c r="C28" i="1"/>
  <c r="C31" i="1"/>
  <c r="B7" i="1"/>
  <c r="B21" i="1"/>
  <c r="B28" i="1"/>
  <c r="B31" i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<sst xmlns="http://schemas.openxmlformats.org/spreadsheetml/2006/main" count="33" uniqueCount="33">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</sst>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FFFA-E491-4F24-BAF4-FE901B445885}">
  <dimension ref="A1:G47"/>
  <sheetViews>
    <sheetView tabSelected="1" zoomScale="80" zoomScaleNormal="80" workbookViewId="0">
      <selection activeCell="C32" sqref="C32"/>
    </sheetView>
  </sheetViews>
  <sheetFormatPr baseColWidth="10" defaultColWidth="0" defaultRowHeight="0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2015 ¹ (c)</v>
      </c>
      <c r="C5" s="13" t="str">
        <f>ANIO4R</f>
        <v>2016 ¹ (c)</v>
      </c>
      <c r="D5" s="13" t="str">
        <f>ANIO3R</f>
        <v>2017 ¹ (c)</v>
      </c>
      <c r="E5" s="13" t="str">
        <f>ANIO2R</f>
        <v>2018 ¹ (c)</v>
      </c>
      <c r="F5" s="13" t="str">
        <f>ANIO1R</f>
        <v>2019 ¹ (c)</v>
      </c>
      <c r="G5" s="14">
        <f>ANIO_INFORME</f>
        <v>2020</v>
      </c>
    </row>
    <row r="6" spans="1:7" ht="32.1" customHeight="1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26">
        <f>SUM(B8:B19)</f>
        <v>27849770.91</v>
      </c>
      <c r="C7" s="26">
        <f t="shared" ref="C7:G7" si="0">SUM(C8:C19)</f>
        <v>32314504.689999998</v>
      </c>
      <c r="D7" s="26">
        <f t="shared" si="0"/>
        <v>39208359.030000001</v>
      </c>
      <c r="E7" s="26">
        <f t="shared" si="0"/>
        <v>42125208.170000002</v>
      </c>
      <c r="F7" s="26">
        <f t="shared" si="0"/>
        <v>7009090.2199999988</v>
      </c>
      <c r="G7" s="26">
        <f t="shared" si="0"/>
        <v>16073166.24</v>
      </c>
    </row>
    <row r="8" spans="1:7" ht="14.4" x14ac:dyDescent="0.3">
      <c r="A8" s="19" t="s">
        <v>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ht="14.4" x14ac:dyDescent="0.3">
      <c r="A9" s="19" t="s">
        <v>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ht="14.4" x14ac:dyDescent="0.3">
      <c r="A10" s="19" t="s">
        <v>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14.4" x14ac:dyDescent="0.3">
      <c r="A11" s="19" t="s">
        <v>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14.4" x14ac:dyDescent="0.3">
      <c r="A12" s="19" t="s">
        <v>10</v>
      </c>
      <c r="B12" s="27">
        <v>990627.3</v>
      </c>
      <c r="C12" s="27">
        <v>1671980.57</v>
      </c>
      <c r="D12" s="27">
        <v>1221903.54</v>
      </c>
      <c r="E12" s="27">
        <v>3080077.75</v>
      </c>
      <c r="F12" s="27">
        <v>0</v>
      </c>
      <c r="G12" s="27">
        <v>0</v>
      </c>
    </row>
    <row r="13" spans="1:7" ht="14.4" x14ac:dyDescent="0.3">
      <c r="A13" s="19" t="s">
        <v>11</v>
      </c>
      <c r="B13" s="27">
        <v>128671.16</v>
      </c>
      <c r="C13" s="27">
        <v>2094940.35</v>
      </c>
      <c r="D13" s="27">
        <v>659272.30000000005</v>
      </c>
      <c r="E13" s="27">
        <v>2552604.1800000002</v>
      </c>
      <c r="F13" s="27">
        <v>0</v>
      </c>
      <c r="G13" s="27">
        <v>0</v>
      </c>
    </row>
    <row r="14" spans="1:7" ht="14.4" x14ac:dyDescent="0.3">
      <c r="A14" s="19" t="s">
        <v>12</v>
      </c>
      <c r="B14" s="27">
        <v>0</v>
      </c>
      <c r="C14" s="27">
        <v>0</v>
      </c>
      <c r="D14" s="27">
        <v>0</v>
      </c>
      <c r="E14" s="27">
        <v>0</v>
      </c>
      <c r="F14" s="27">
        <v>2098837.89</v>
      </c>
      <c r="G14" s="27">
        <v>1426367.14</v>
      </c>
    </row>
    <row r="15" spans="1:7" ht="14.4" x14ac:dyDescent="0.3">
      <c r="A15" s="19" t="s">
        <v>13</v>
      </c>
      <c r="B15" s="27">
        <v>0</v>
      </c>
      <c r="C15" s="27">
        <v>0</v>
      </c>
      <c r="D15" s="27">
        <v>3433417.97</v>
      </c>
      <c r="E15" s="27">
        <v>0</v>
      </c>
      <c r="F15" s="27">
        <v>0</v>
      </c>
      <c r="G15" s="27">
        <v>0</v>
      </c>
    </row>
    <row r="16" spans="1:7" ht="14.4" x14ac:dyDescent="0.3">
      <c r="A16" s="19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ht="14.4" x14ac:dyDescent="0.3">
      <c r="A17" s="19" t="s">
        <v>15</v>
      </c>
      <c r="B17" s="27">
        <v>26730472.449999999</v>
      </c>
      <c r="C17" s="27">
        <v>28547583.77</v>
      </c>
      <c r="D17" s="27">
        <v>32064038.780000001</v>
      </c>
      <c r="E17" s="27">
        <v>36492526.240000002</v>
      </c>
      <c r="F17" s="27">
        <v>4910252.3299999982</v>
      </c>
      <c r="G17" s="27">
        <v>14646799.1</v>
      </c>
    </row>
    <row r="18" spans="1:7" ht="14.4" x14ac:dyDescent="0.3">
      <c r="A18" s="19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ht="14.4" x14ac:dyDescent="0.3">
      <c r="A19" s="19" t="s">
        <v>17</v>
      </c>
      <c r="B19" s="27">
        <v>0</v>
      </c>
      <c r="C19" s="27">
        <v>0</v>
      </c>
      <c r="D19" s="27">
        <v>1829726.44</v>
      </c>
      <c r="E19" s="27">
        <v>0</v>
      </c>
      <c r="F19" s="27">
        <v>0</v>
      </c>
      <c r="G19" s="27">
        <v>0</v>
      </c>
    </row>
    <row r="20" spans="1:7" ht="14.4" x14ac:dyDescent="0.3">
      <c r="A20" s="20"/>
      <c r="B20" s="28"/>
      <c r="C20" s="28"/>
      <c r="D20" s="28"/>
      <c r="E20" s="28"/>
      <c r="F20" s="28"/>
      <c r="G20" s="28"/>
    </row>
    <row r="21" spans="1:7" ht="14.4" x14ac:dyDescent="0.3">
      <c r="A21" s="21" t="s">
        <v>18</v>
      </c>
      <c r="B21" s="29">
        <f>SUM(B22:B26)</f>
        <v>16790246.98</v>
      </c>
      <c r="C21" s="29">
        <f t="shared" ref="C21:F21" si="1">SUM(C22:C26)</f>
        <v>30841104.18</v>
      </c>
      <c r="D21" s="29">
        <f t="shared" si="1"/>
        <v>15840223.4</v>
      </c>
      <c r="E21" s="29">
        <f t="shared" si="1"/>
        <v>14402033</v>
      </c>
      <c r="F21" s="29">
        <f t="shared" si="1"/>
        <v>51998522.210000008</v>
      </c>
      <c r="G21" s="29">
        <f>SUM(G22:G26)</f>
        <v>2229948</v>
      </c>
    </row>
    <row r="22" spans="1:7" ht="14.4" x14ac:dyDescent="0.3">
      <c r="A22" s="19" t="s">
        <v>19</v>
      </c>
      <c r="B22" s="27">
        <v>4004286.98</v>
      </c>
      <c r="C22" s="27">
        <v>17306410.059999999</v>
      </c>
      <c r="D22" s="27">
        <v>3332190.4</v>
      </c>
      <c r="E22" s="27">
        <v>0</v>
      </c>
      <c r="F22" s="27">
        <v>34131569.950000003</v>
      </c>
      <c r="G22" s="27">
        <v>0</v>
      </c>
    </row>
    <row r="23" spans="1:7" ht="14.4" x14ac:dyDescent="0.3">
      <c r="A23" s="19" t="s">
        <v>20</v>
      </c>
      <c r="B23" s="27">
        <v>12785960</v>
      </c>
      <c r="C23" s="27">
        <v>13534694.120000001</v>
      </c>
      <c r="D23" s="27">
        <v>12508033</v>
      </c>
      <c r="E23" s="27">
        <v>14402033</v>
      </c>
      <c r="F23" s="27">
        <v>17866952.260000002</v>
      </c>
      <c r="G23" s="27">
        <v>2229948</v>
      </c>
    </row>
    <row r="24" spans="1:7" ht="14.4" x14ac:dyDescent="0.3">
      <c r="A24" s="19" t="s">
        <v>21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14.4" x14ac:dyDescent="0.3">
      <c r="A25" s="19" t="s">
        <v>22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14.4" x14ac:dyDescent="0.3">
      <c r="A26" s="19" t="s">
        <v>23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ht="14.4" x14ac:dyDescent="0.3">
      <c r="A27" s="20"/>
      <c r="B27" s="28"/>
      <c r="C27" s="28"/>
      <c r="D27" s="28"/>
      <c r="E27" s="28"/>
      <c r="F27" s="28"/>
      <c r="G27" s="28"/>
    </row>
    <row r="28" spans="1:7" ht="14.4" x14ac:dyDescent="0.3">
      <c r="A28" s="21" t="s">
        <v>24</v>
      </c>
      <c r="B28" s="29">
        <f>B29</f>
        <v>0</v>
      </c>
      <c r="C28" s="29">
        <f t="shared" ref="C28:G28" si="2">C29</f>
        <v>0</v>
      </c>
      <c r="D28" s="29">
        <f t="shared" si="2"/>
        <v>0</v>
      </c>
      <c r="E28" s="29">
        <f t="shared" si="2"/>
        <v>0</v>
      </c>
      <c r="F28" s="29">
        <f t="shared" si="2"/>
        <v>0</v>
      </c>
      <c r="G28" s="29">
        <f t="shared" si="2"/>
        <v>0</v>
      </c>
    </row>
    <row r="29" spans="1:7" ht="14.4" x14ac:dyDescent="0.3">
      <c r="A29" s="19" t="s">
        <v>25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ht="14.4" x14ac:dyDescent="0.3">
      <c r="A30" s="20"/>
      <c r="B30" s="28"/>
      <c r="C30" s="28"/>
      <c r="D30" s="28"/>
      <c r="E30" s="28"/>
      <c r="F30" s="28"/>
      <c r="G30" s="28"/>
    </row>
    <row r="31" spans="1:7" ht="14.4" x14ac:dyDescent="0.3">
      <c r="A31" s="21" t="s">
        <v>26</v>
      </c>
      <c r="B31" s="29">
        <f>B7+B21+B28</f>
        <v>44640017.890000001</v>
      </c>
      <c r="C31" s="29">
        <f t="shared" ref="C31:F31" si="3">C7+C21+C28</f>
        <v>63155608.869999997</v>
      </c>
      <c r="D31" s="29">
        <f t="shared" si="3"/>
        <v>55048582.43</v>
      </c>
      <c r="E31" s="29">
        <f t="shared" si="3"/>
        <v>56527241.170000002</v>
      </c>
      <c r="F31" s="29">
        <f t="shared" si="3"/>
        <v>59007612.430000007</v>
      </c>
      <c r="G31" s="29">
        <f>G7+G21+G28</f>
        <v>18303114.240000002</v>
      </c>
    </row>
    <row r="32" spans="1:7" ht="14.4" x14ac:dyDescent="0.3">
      <c r="A32" s="20"/>
      <c r="B32" s="28"/>
      <c r="C32" s="28"/>
      <c r="D32" s="28"/>
      <c r="E32" s="28"/>
      <c r="F32" s="28"/>
      <c r="G32" s="28"/>
    </row>
    <row r="33" spans="1:7" ht="14.4" x14ac:dyDescent="0.3">
      <c r="A33" s="21" t="s">
        <v>27</v>
      </c>
      <c r="B33" s="28"/>
      <c r="C33" s="28"/>
      <c r="D33" s="28"/>
      <c r="E33" s="28"/>
      <c r="F33" s="28"/>
      <c r="G33" s="28"/>
    </row>
    <row r="34" spans="1:7" ht="14.4" x14ac:dyDescent="0.3">
      <c r="A34" s="22" t="s">
        <v>28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28.8" x14ac:dyDescent="0.3">
      <c r="A35" s="22" t="s">
        <v>29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14.4" x14ac:dyDescent="0.3">
      <c r="A36" s="21" t="s">
        <v>30</v>
      </c>
      <c r="B36" s="29">
        <f>B34+B35</f>
        <v>0</v>
      </c>
      <c r="C36" s="29">
        <f t="shared" ref="C36:G36" si="4">C34+C35</f>
        <v>0</v>
      </c>
      <c r="D36" s="29">
        <f t="shared" si="4"/>
        <v>0</v>
      </c>
      <c r="E36" s="29">
        <f t="shared" si="4"/>
        <v>0</v>
      </c>
      <c r="F36" s="29">
        <f t="shared" si="4"/>
        <v>0</v>
      </c>
      <c r="G36" s="29">
        <f t="shared" si="4"/>
        <v>0</v>
      </c>
    </row>
    <row r="37" spans="1:7" ht="14.4" x14ac:dyDescent="0.3">
      <c r="A37" s="23"/>
      <c r="B37" s="23"/>
      <c r="C37" s="23"/>
      <c r="D37" s="23"/>
      <c r="E37" s="23"/>
      <c r="F37" s="23"/>
      <c r="G37" s="23"/>
    </row>
    <row r="38" spans="1:7" ht="14.4" x14ac:dyDescent="0.3">
      <c r="A38" s="24"/>
    </row>
    <row r="39" spans="1:7" ht="15" customHeight="1" x14ac:dyDescent="0.3">
      <c r="A39" s="25" t="s">
        <v>31</v>
      </c>
      <c r="B39" s="25"/>
      <c r="C39" s="25"/>
      <c r="D39" s="25"/>
      <c r="E39" s="25"/>
      <c r="F39" s="25"/>
      <c r="G39" s="25"/>
    </row>
    <row r="40" spans="1:7" ht="15" customHeight="1" x14ac:dyDescent="0.3">
      <c r="A40" s="25" t="s">
        <v>32</v>
      </c>
      <c r="B40" s="25"/>
      <c r="C40" s="25"/>
      <c r="D40" s="25"/>
      <c r="E40" s="25"/>
      <c r="F40" s="25"/>
      <c r="G40" s="25"/>
    </row>
    <row r="41" spans="1:7" ht="14.4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 xr:uid="{84965C0C-B7AD-405A-BBC1-71033D28CBAD}">
      <formula1>-1.79769313486231E+100</formula1>
      <formula2>1.79769313486231E+100</formula2>
    </dataValidation>
    <dataValidation allowBlank="1" showInputMessage="1" showErrorMessage="1" prompt="Año 5 (c)" sqref="B5:B6" xr:uid="{55E0EC8F-2BF4-4E3B-B7B3-C856B3B175EC}"/>
    <dataValidation allowBlank="1" showInputMessage="1" showErrorMessage="1" prompt="Año 4 (c)" sqref="C5:C6" xr:uid="{8EFD161A-7B5B-4F76-AE71-25D794307CDB}"/>
    <dataValidation allowBlank="1" showInputMessage="1" showErrorMessage="1" prompt="Año 3 (c)" sqref="D5:D6" xr:uid="{5D1AED7E-BFA2-4066-8AB1-B78EE4DC3106}"/>
    <dataValidation allowBlank="1" showInputMessage="1" showErrorMessage="1" prompt="Año 2 (c)" sqref="E5:E6" xr:uid="{5B0D8ACB-F964-4CBD-8E5A-CE191C9133C8}"/>
    <dataValidation allowBlank="1" showInputMessage="1" showErrorMessage="1" prompt="Año 1 (c)" sqref="F5:F6" xr:uid="{66DB95BE-4F82-40E0-BECA-72F2490660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2020-05-21T15:10:56Z</dcterms:created>
  <dcterms:modified xsi:type="dcterms:W3CDTF">2020-05-21T15:12:04Z</dcterms:modified>
</cp:coreProperties>
</file>